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905"/>
  <workbookPr showInkAnnotation="0" autoCompressPictures="0"/>
  <bookViews>
    <workbookView xWindow="0" yWindow="0" windowWidth="25600" windowHeight="15480" tabRatio="500"/>
  </bookViews>
  <sheets>
    <sheet name="Exp Levels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4" i="1" l="1"/>
  <c r="E64" i="1"/>
  <c r="C57" i="1"/>
  <c r="E57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J13" i="1"/>
  <c r="C13" i="1"/>
  <c r="C12" i="1"/>
  <c r="C11" i="1"/>
  <c r="C10" i="1"/>
  <c r="C9" i="1"/>
  <c r="C8" i="1"/>
  <c r="C7" i="1"/>
  <c r="J6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<sst xmlns="http://schemas.openxmlformats.org/spreadsheetml/2006/main" count="46" uniqueCount="30">
  <si>
    <t>Level</t>
  </si>
  <si>
    <t>Exp to Level Up</t>
  </si>
  <si>
    <t>Cumulative Exp</t>
  </si>
  <si>
    <t>NOTE: EXP LEVELS ARE DIFFERENT THAN HM1</t>
  </si>
  <si>
    <t>Automatic</t>
  </si>
  <si>
    <t>Exp Card Calculations</t>
  </si>
  <si>
    <t># of 200k</t>
  </si>
  <si>
    <t># of 80k</t>
  </si>
  <si>
    <t># of 30k</t>
  </si>
  <si>
    <t># of 10k</t>
  </si>
  <si>
    <t># of 4k</t>
  </si>
  <si>
    <t>Total Amount of Exp</t>
  </si>
  <si>
    <t xml:space="preserve">MAKE SURE YOU PUT 0's IN FOR THE EMPTY SLOTS </t>
  </si>
  <si>
    <t>SO THAT THERE ARE NO ISSUES</t>
  </si>
  <si>
    <t>Example:</t>
  </si>
  <si>
    <t>Estimated Time to Reach A Certain Level Calculator:</t>
  </si>
  <si>
    <t>Cumulative Exp at Level</t>
  </si>
  <si>
    <t>Exp Gained</t>
  </si>
  <si>
    <t>Days*</t>
  </si>
  <si>
    <t>at Level Wanted</t>
  </si>
  <si>
    <t>Before Current Lvl (Lvl-1)</t>
  </si>
  <si>
    <t>Exp Needed</t>
  </si>
  <si>
    <t>Per Day*</t>
  </si>
  <si>
    <t>Needed</t>
  </si>
  <si>
    <t>*Day can be substituted for any unit of time</t>
  </si>
  <si>
    <t>EXP NEEDED AND DAYS NEEDED WILL AUTO FILL</t>
  </si>
  <si>
    <t>Example: Level 1-50 at 200k Exp per day</t>
  </si>
  <si>
    <t>Level 50's Cum. Exp^</t>
  </si>
  <si>
    <t>Level 0's Cum. Exp</t>
  </si>
  <si>
    <t>(Level 1 minus 1 = 0)^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</si>
</sst>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3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/>
    <xf numFmtId="0" fontId="0" fillId="3" borderId="10" xfId="0" applyFill="1" applyBorder="1"/>
    <xf numFmtId="0" fontId="0" fillId="4" borderId="11" xfId="0" applyFill="1" applyBorder="1"/>
    <xf numFmtId="0" fontId="0" fillId="5" borderId="11" xfId="0" applyFill="1" applyBorder="1"/>
    <xf numFmtId="0" fontId="0" fillId="6" borderId="11" xfId="0" applyFill="1" applyBorder="1"/>
    <xf numFmtId="0" fontId="0" fillId="7" borderId="11" xfId="0" applyFill="1" applyBorder="1"/>
    <xf numFmtId="0" fontId="0" fillId="8" borderId="12" xfId="0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0" fillId="9" borderId="16" xfId="0" applyFill="1" applyBorder="1"/>
    <xf numFmtId="0" fontId="0" fillId="10" borderId="17" xfId="0" applyFill="1" applyBorder="1"/>
    <xf numFmtId="0" fontId="0" fillId="11" borderId="17" xfId="0" applyFill="1" applyBorder="1"/>
    <xf numFmtId="0" fontId="0" fillId="12" borderId="17" xfId="0" applyFill="1" applyBorder="1"/>
    <xf numFmtId="0" fontId="0" fillId="8" borderId="18" xfId="0" applyFill="1" applyBorder="1"/>
    <xf numFmtId="0" fontId="0" fillId="9" borderId="19" xfId="0" applyFill="1" applyBorder="1"/>
    <xf numFmtId="0" fontId="0" fillId="10" borderId="0" xfId="0" applyFill="1" applyBorder="1"/>
    <xf numFmtId="0" fontId="0" fillId="11" borderId="0" xfId="0" applyFill="1" applyBorder="1"/>
    <xf numFmtId="0" fontId="0" fillId="12" borderId="0" xfId="0" applyFill="1" applyBorder="1"/>
    <xf numFmtId="0" fontId="0" fillId="8" borderId="20" xfId="0" applyFill="1" applyBorder="1"/>
    <xf numFmtId="0" fontId="0" fillId="0" borderId="21" xfId="0" applyBorder="1"/>
    <xf numFmtId="0" fontId="0" fillId="0" borderId="22" xfId="0" applyBorder="1"/>
    <xf numFmtId="164" fontId="0" fillId="0" borderId="23" xfId="0" applyNumberFormat="1" applyBorder="1"/>
    <xf numFmtId="0" fontId="1" fillId="0" borderId="21" xfId="0" applyFont="1" applyBorder="1"/>
    <xf numFmtId="0" fontId="1" fillId="0" borderId="22" xfId="0" applyFont="1" applyBorder="1"/>
    <xf numFmtId="164" fontId="1" fillId="0" borderId="23" xfId="0" applyNumberFormat="1" applyFont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Experience vs</a:t>
            </a:r>
            <a:r>
              <a:rPr lang="en-US" baseline="0"/>
              <a:t> Level</a:t>
            </a:r>
            <a:endParaRPr lang="en-US"/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0"/>
          </c:spPr>
          <c:xVal>
            <c:numRef>
              <c:f>'Exp Levels'!$A$2:$A$51</c:f>
              <c:numCache>
                <c:formatCode>General</c:formatCode>
                <c:ptCount val="5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</c:numCache>
            </c:numRef>
          </c:xVal>
          <c:yVal>
            <c:numRef>
              <c:f>'Exp Levels'!$B$2:$B$51</c:f>
              <c:numCache>
                <c:formatCode>General</c:formatCode>
                <c:ptCount val="50"/>
                <c:pt idx="0">
                  <c:v>370.0</c:v>
                </c:pt>
                <c:pt idx="1">
                  <c:v>390.0</c:v>
                </c:pt>
                <c:pt idx="2">
                  <c:v>410.0</c:v>
                </c:pt>
                <c:pt idx="3">
                  <c:v>430.0</c:v>
                </c:pt>
                <c:pt idx="4">
                  <c:v>450.0</c:v>
                </c:pt>
                <c:pt idx="5">
                  <c:v>470.0</c:v>
                </c:pt>
                <c:pt idx="6">
                  <c:v>490.0</c:v>
                </c:pt>
                <c:pt idx="7">
                  <c:v>510.0</c:v>
                </c:pt>
                <c:pt idx="8">
                  <c:v>530.0</c:v>
                </c:pt>
                <c:pt idx="9">
                  <c:v>1375.0</c:v>
                </c:pt>
                <c:pt idx="10">
                  <c:v>1425.0</c:v>
                </c:pt>
                <c:pt idx="11">
                  <c:v>1475.0</c:v>
                </c:pt>
                <c:pt idx="12">
                  <c:v>1525.0</c:v>
                </c:pt>
                <c:pt idx="13">
                  <c:v>1575.0</c:v>
                </c:pt>
                <c:pt idx="14">
                  <c:v>4332.0</c:v>
                </c:pt>
                <c:pt idx="15">
                  <c:v>4466.0</c:v>
                </c:pt>
                <c:pt idx="16">
                  <c:v>4600.0</c:v>
                </c:pt>
                <c:pt idx="17">
                  <c:v>4732.0</c:v>
                </c:pt>
                <c:pt idx="18">
                  <c:v>4866.0</c:v>
                </c:pt>
                <c:pt idx="19">
                  <c:v>24000.0</c:v>
                </c:pt>
                <c:pt idx="20">
                  <c:v>24640.0</c:v>
                </c:pt>
                <c:pt idx="21">
                  <c:v>25280.0</c:v>
                </c:pt>
                <c:pt idx="22">
                  <c:v>25920.0</c:v>
                </c:pt>
                <c:pt idx="23">
                  <c:v>26560.0</c:v>
                </c:pt>
                <c:pt idx="24">
                  <c:v>91800.0</c:v>
                </c:pt>
                <c:pt idx="25">
                  <c:v>93960.0</c:v>
                </c:pt>
                <c:pt idx="26">
                  <c:v>96120.0</c:v>
                </c:pt>
                <c:pt idx="27">
                  <c:v>98280.0</c:v>
                </c:pt>
                <c:pt idx="28">
                  <c:v>100440.0</c:v>
                </c:pt>
                <c:pt idx="29">
                  <c:v>204217.0</c:v>
                </c:pt>
                <c:pt idx="30">
                  <c:v>208930.0</c:v>
                </c:pt>
                <c:pt idx="31">
                  <c:v>213643.0</c:v>
                </c:pt>
                <c:pt idx="32">
                  <c:v>218355.0</c:v>
                </c:pt>
                <c:pt idx="33">
                  <c:v>223068.0</c:v>
                </c:pt>
                <c:pt idx="34">
                  <c:v>381805.0</c:v>
                </c:pt>
                <c:pt idx="35">
                  <c:v>389704.0</c:v>
                </c:pt>
                <c:pt idx="36">
                  <c:v>397604.0</c:v>
                </c:pt>
                <c:pt idx="37">
                  <c:v>405503.0</c:v>
                </c:pt>
                <c:pt idx="38">
                  <c:v>413402.0</c:v>
                </c:pt>
                <c:pt idx="39">
                  <c:v>614400.0</c:v>
                </c:pt>
                <c:pt idx="40">
                  <c:v>625920.0</c:v>
                </c:pt>
                <c:pt idx="41">
                  <c:v>637440.0</c:v>
                </c:pt>
                <c:pt idx="42">
                  <c:v>648960.0</c:v>
                </c:pt>
                <c:pt idx="43">
                  <c:v>660480.0</c:v>
                </c:pt>
                <c:pt idx="44">
                  <c:v>695040.0</c:v>
                </c:pt>
                <c:pt idx="45">
                  <c:v>798720.0</c:v>
                </c:pt>
                <c:pt idx="46">
                  <c:v>1.00608E6</c:v>
                </c:pt>
                <c:pt idx="47">
                  <c:v>1.4208E6</c:v>
                </c:pt>
                <c:pt idx="48">
                  <c:v>1.83552E6</c:v>
                </c:pt>
                <c:pt idx="49">
                  <c:v>2.25024E6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3131256"/>
        <c:axId val="2074665160"/>
      </c:scatterChart>
      <c:valAx>
        <c:axId val="2073131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Level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in"/>
        <c:tickLblPos val="nextTo"/>
        <c:crossAx val="2074665160"/>
        <c:crosses val="autoZero"/>
        <c:crossBetween val="midCat"/>
      </c:valAx>
      <c:valAx>
        <c:axId val="207466516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Experience Points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073131256"/>
        <c:crosses val="autoZero"/>
        <c:crossBetween val="midCat"/>
      </c:valAx>
    </c:plotArea>
    <c:plotVisOnly val="1"/>
    <c:dispBlanksAs val="gap"/>
    <c:showDLblsOverMax val="0"/>
  </c:chart>
  <c:spPr>
    <a:solidFill>
      <a:schemeClr val="accent5">
        <a:lumMod val="40000"/>
        <a:lumOff val="60000"/>
      </a:schemeClr>
    </a:solidFill>
  </c:spPr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Cumulative Experience vs</a:t>
            </a:r>
            <a:r>
              <a:rPr lang="en-US" baseline="0"/>
              <a:t> Level</a:t>
            </a:r>
            <a:endParaRPr lang="en-US"/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0"/>
          </c:spPr>
          <c:xVal>
            <c:numRef>
              <c:f>'Exp Levels'!$A$2:$A$51</c:f>
              <c:numCache>
                <c:formatCode>General</c:formatCode>
                <c:ptCount val="5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</c:numCache>
            </c:numRef>
          </c:xVal>
          <c:yVal>
            <c:numRef>
              <c:f>'Exp Levels'!$C$2:$C$51</c:f>
              <c:numCache>
                <c:formatCode>General</c:formatCode>
                <c:ptCount val="50"/>
                <c:pt idx="0">
                  <c:v>370.0</c:v>
                </c:pt>
                <c:pt idx="1">
                  <c:v>760.0</c:v>
                </c:pt>
                <c:pt idx="2">
                  <c:v>1170.0</c:v>
                </c:pt>
                <c:pt idx="3">
                  <c:v>1600.0</c:v>
                </c:pt>
                <c:pt idx="4">
                  <c:v>2050.0</c:v>
                </c:pt>
                <c:pt idx="5">
                  <c:v>2520.0</c:v>
                </c:pt>
                <c:pt idx="6">
                  <c:v>3010.0</c:v>
                </c:pt>
                <c:pt idx="7">
                  <c:v>3520.0</c:v>
                </c:pt>
                <c:pt idx="8">
                  <c:v>4050.0</c:v>
                </c:pt>
                <c:pt idx="9">
                  <c:v>5425.0</c:v>
                </c:pt>
                <c:pt idx="10">
                  <c:v>6850.0</c:v>
                </c:pt>
                <c:pt idx="11">
                  <c:v>8325.0</c:v>
                </c:pt>
                <c:pt idx="12">
                  <c:v>9850.0</c:v>
                </c:pt>
                <c:pt idx="13">
                  <c:v>11425.0</c:v>
                </c:pt>
                <c:pt idx="14">
                  <c:v>15757.0</c:v>
                </c:pt>
                <c:pt idx="15">
                  <c:v>20223.0</c:v>
                </c:pt>
                <c:pt idx="16">
                  <c:v>24823.0</c:v>
                </c:pt>
                <c:pt idx="17">
                  <c:v>29555.0</c:v>
                </c:pt>
                <c:pt idx="18">
                  <c:v>34421.0</c:v>
                </c:pt>
                <c:pt idx="19">
                  <c:v>58421.0</c:v>
                </c:pt>
                <c:pt idx="20">
                  <c:v>83061.0</c:v>
                </c:pt>
                <c:pt idx="21">
                  <c:v>108341.0</c:v>
                </c:pt>
                <c:pt idx="22">
                  <c:v>134261.0</c:v>
                </c:pt>
                <c:pt idx="23">
                  <c:v>160821.0</c:v>
                </c:pt>
                <c:pt idx="24">
                  <c:v>252621.0</c:v>
                </c:pt>
                <c:pt idx="25">
                  <c:v>346581.0</c:v>
                </c:pt>
                <c:pt idx="26">
                  <c:v>442701.0</c:v>
                </c:pt>
                <c:pt idx="27">
                  <c:v>540981.0</c:v>
                </c:pt>
                <c:pt idx="28">
                  <c:v>641421.0</c:v>
                </c:pt>
                <c:pt idx="29">
                  <c:v>845638.0</c:v>
                </c:pt>
                <c:pt idx="30">
                  <c:v>1.054568E6</c:v>
                </c:pt>
                <c:pt idx="31">
                  <c:v>1.268211E6</c:v>
                </c:pt>
                <c:pt idx="32">
                  <c:v>1.486566E6</c:v>
                </c:pt>
                <c:pt idx="33">
                  <c:v>1.709634E6</c:v>
                </c:pt>
                <c:pt idx="34">
                  <c:v>2.091439E6</c:v>
                </c:pt>
                <c:pt idx="35">
                  <c:v>2.481143E6</c:v>
                </c:pt>
                <c:pt idx="36">
                  <c:v>2.878747E6</c:v>
                </c:pt>
                <c:pt idx="37">
                  <c:v>3.28425E6</c:v>
                </c:pt>
                <c:pt idx="38">
                  <c:v>3.697652E6</c:v>
                </c:pt>
                <c:pt idx="39">
                  <c:v>4.312052E6</c:v>
                </c:pt>
                <c:pt idx="40">
                  <c:v>4.937972E6</c:v>
                </c:pt>
                <c:pt idx="41">
                  <c:v>5.575412E6</c:v>
                </c:pt>
                <c:pt idx="42">
                  <c:v>6.224372E6</c:v>
                </c:pt>
                <c:pt idx="43">
                  <c:v>6.884852E6</c:v>
                </c:pt>
                <c:pt idx="44">
                  <c:v>7.579892E6</c:v>
                </c:pt>
                <c:pt idx="45">
                  <c:v>8.378612E6</c:v>
                </c:pt>
                <c:pt idx="46">
                  <c:v>9.384692E6</c:v>
                </c:pt>
                <c:pt idx="47">
                  <c:v>1.0805492E7</c:v>
                </c:pt>
                <c:pt idx="48">
                  <c:v>1.2641012E7</c:v>
                </c:pt>
                <c:pt idx="49">
                  <c:v>1.4891252E7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3897816"/>
        <c:axId val="2076795016"/>
      </c:scatterChart>
      <c:valAx>
        <c:axId val="20738978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Level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in"/>
        <c:tickLblPos val="nextTo"/>
        <c:crossAx val="2076795016"/>
        <c:crosses val="autoZero"/>
        <c:crossBetween val="midCat"/>
      </c:valAx>
      <c:valAx>
        <c:axId val="207679501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Experience Points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073897816"/>
        <c:crosses val="autoZero"/>
        <c:crossBetween val="midCat"/>
      </c:valAx>
    </c:plotArea>
    <c:plotVisOnly val="1"/>
    <c:dispBlanksAs val="gap"/>
    <c:showDLblsOverMax val="0"/>
  </c:chart>
  <c:spPr>
    <a:solidFill>
      <a:schemeClr val="accent6">
        <a:lumMod val="40000"/>
        <a:lumOff val="60000"/>
      </a:schemeClr>
    </a:solidFill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15</xdr:row>
      <xdr:rowOff>57150</xdr:rowOff>
    </xdr:from>
    <xdr:to>
      <xdr:col>9</xdr:col>
      <xdr:colOff>1308100</xdr:colOff>
      <xdr:row>33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533400</xdr:colOff>
      <xdr:row>34</xdr:row>
      <xdr:rowOff>114300</xdr:rowOff>
    </xdr:from>
    <xdr:to>
      <xdr:col>9</xdr:col>
      <xdr:colOff>1295400</xdr:colOff>
      <xdr:row>52</xdr:row>
      <xdr:rowOff>184150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M-TLT%20Full%20Guide%20(Shadehawk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croll Recipes"/>
      <sheetName val="Exp Levels"/>
      <sheetName val="Stat List"/>
      <sheetName val="Obtaining Guide"/>
      <sheetName val="VIP Level Rewards"/>
      <sheetName val="Activities Guide"/>
      <sheetName val="Floor Guide"/>
      <sheetName val="Item Guide"/>
      <sheetName val="Upgrading Guide"/>
      <sheetName val="Debuff Guide"/>
    </sheetNames>
    <sheetDataSet>
      <sheetData sheetId="0"/>
      <sheetData sheetId="1">
        <row r="2">
          <cell r="A2">
            <v>1</v>
          </cell>
          <cell r="B2">
            <v>370</v>
          </cell>
          <cell r="C2">
            <v>370</v>
          </cell>
        </row>
        <row r="3">
          <cell r="A3">
            <v>2</v>
          </cell>
          <cell r="B3">
            <v>390</v>
          </cell>
          <cell r="C3">
            <v>760</v>
          </cell>
        </row>
        <row r="4">
          <cell r="A4">
            <v>3</v>
          </cell>
          <cell r="B4">
            <v>410</v>
          </cell>
          <cell r="C4">
            <v>1170</v>
          </cell>
        </row>
        <row r="5">
          <cell r="A5">
            <v>4</v>
          </cell>
          <cell r="B5">
            <v>430</v>
          </cell>
          <cell r="C5">
            <v>1600</v>
          </cell>
        </row>
        <row r="6">
          <cell r="A6">
            <v>5</v>
          </cell>
          <cell r="B6">
            <v>450</v>
          </cell>
          <cell r="C6">
            <v>2050</v>
          </cell>
        </row>
        <row r="7">
          <cell r="A7">
            <v>6</v>
          </cell>
          <cell r="B7">
            <v>470</v>
          </cell>
          <cell r="C7">
            <v>2520</v>
          </cell>
        </row>
        <row r="8">
          <cell r="A8">
            <v>7</v>
          </cell>
          <cell r="B8">
            <v>490</v>
          </cell>
          <cell r="C8">
            <v>3010</v>
          </cell>
        </row>
        <row r="9">
          <cell r="A9">
            <v>8</v>
          </cell>
          <cell r="B9">
            <v>510</v>
          </cell>
          <cell r="C9">
            <v>3520</v>
          </cell>
        </row>
        <row r="10">
          <cell r="A10">
            <v>9</v>
          </cell>
          <cell r="B10">
            <v>530</v>
          </cell>
          <cell r="C10">
            <v>4050</v>
          </cell>
        </row>
        <row r="11">
          <cell r="A11">
            <v>10</v>
          </cell>
          <cell r="B11">
            <v>1375</v>
          </cell>
          <cell r="C11">
            <v>5425</v>
          </cell>
        </row>
        <row r="12">
          <cell r="A12">
            <v>11</v>
          </cell>
          <cell r="B12">
            <v>1425</v>
          </cell>
          <cell r="C12">
            <v>6850</v>
          </cell>
        </row>
        <row r="13">
          <cell r="A13">
            <v>12</v>
          </cell>
          <cell r="B13">
            <v>1475</v>
          </cell>
          <cell r="C13">
            <v>8325</v>
          </cell>
        </row>
        <row r="14">
          <cell r="A14">
            <v>13</v>
          </cell>
          <cell r="B14">
            <v>1525</v>
          </cell>
          <cell r="C14">
            <v>9850</v>
          </cell>
        </row>
        <row r="15">
          <cell r="A15">
            <v>14</v>
          </cell>
          <cell r="B15">
            <v>1575</v>
          </cell>
          <cell r="C15">
            <v>11425</v>
          </cell>
        </row>
        <row r="16">
          <cell r="A16">
            <v>15</v>
          </cell>
          <cell r="B16">
            <v>4332</v>
          </cell>
          <cell r="C16">
            <v>15757</v>
          </cell>
        </row>
        <row r="17">
          <cell r="A17">
            <v>16</v>
          </cell>
          <cell r="B17">
            <v>4466</v>
          </cell>
          <cell r="C17">
            <v>20223</v>
          </cell>
        </row>
        <row r="18">
          <cell r="A18">
            <v>17</v>
          </cell>
          <cell r="B18">
            <v>4600</v>
          </cell>
          <cell r="C18">
            <v>24823</v>
          </cell>
        </row>
        <row r="19">
          <cell r="A19">
            <v>18</v>
          </cell>
          <cell r="B19">
            <v>4732</v>
          </cell>
          <cell r="C19">
            <v>29555</v>
          </cell>
        </row>
        <row r="20">
          <cell r="A20">
            <v>19</v>
          </cell>
          <cell r="B20">
            <v>4866</v>
          </cell>
          <cell r="C20">
            <v>34421</v>
          </cell>
        </row>
        <row r="21">
          <cell r="A21">
            <v>20</v>
          </cell>
          <cell r="B21">
            <v>24000</v>
          </cell>
          <cell r="C21">
            <v>58421</v>
          </cell>
        </row>
        <row r="22">
          <cell r="A22">
            <v>21</v>
          </cell>
          <cell r="B22">
            <v>24640</v>
          </cell>
          <cell r="C22">
            <v>83061</v>
          </cell>
        </row>
        <row r="23">
          <cell r="A23">
            <v>22</v>
          </cell>
          <cell r="B23">
            <v>25280</v>
          </cell>
          <cell r="C23">
            <v>108341</v>
          </cell>
        </row>
        <row r="24">
          <cell r="A24">
            <v>23</v>
          </cell>
          <cell r="B24">
            <v>25920</v>
          </cell>
          <cell r="C24">
            <v>134261</v>
          </cell>
        </row>
        <row r="25">
          <cell r="A25">
            <v>24</v>
          </cell>
          <cell r="B25">
            <v>26560</v>
          </cell>
          <cell r="C25">
            <v>160821</v>
          </cell>
        </row>
        <row r="26">
          <cell r="A26">
            <v>25</v>
          </cell>
          <cell r="B26">
            <v>91800</v>
          </cell>
          <cell r="C26">
            <v>252621</v>
          </cell>
        </row>
        <row r="27">
          <cell r="A27">
            <v>26</v>
          </cell>
          <cell r="B27">
            <v>93960</v>
          </cell>
          <cell r="C27">
            <v>346581</v>
          </cell>
        </row>
        <row r="28">
          <cell r="A28">
            <v>27</v>
          </cell>
          <cell r="B28">
            <v>96120</v>
          </cell>
          <cell r="C28">
            <v>442701</v>
          </cell>
        </row>
        <row r="29">
          <cell r="A29">
            <v>28</v>
          </cell>
          <cell r="B29">
            <v>98280</v>
          </cell>
          <cell r="C29">
            <v>540981</v>
          </cell>
        </row>
        <row r="30">
          <cell r="A30">
            <v>29</v>
          </cell>
          <cell r="B30">
            <v>100440</v>
          </cell>
          <cell r="C30">
            <v>641421</v>
          </cell>
        </row>
        <row r="31">
          <cell r="A31">
            <v>30</v>
          </cell>
          <cell r="B31">
            <v>204217</v>
          </cell>
          <cell r="C31">
            <v>845638</v>
          </cell>
        </row>
        <row r="32">
          <cell r="A32">
            <v>31</v>
          </cell>
          <cell r="B32">
            <v>208930</v>
          </cell>
          <cell r="C32">
            <v>1054568</v>
          </cell>
        </row>
        <row r="33">
          <cell r="A33">
            <v>32</v>
          </cell>
          <cell r="B33">
            <v>213643</v>
          </cell>
          <cell r="C33">
            <v>1268211</v>
          </cell>
        </row>
        <row r="34">
          <cell r="A34">
            <v>33</v>
          </cell>
          <cell r="B34">
            <v>218355</v>
          </cell>
          <cell r="C34">
            <v>1486566</v>
          </cell>
        </row>
        <row r="35">
          <cell r="A35">
            <v>34</v>
          </cell>
          <cell r="B35">
            <v>223068</v>
          </cell>
          <cell r="C35">
            <v>1709634</v>
          </cell>
        </row>
        <row r="36">
          <cell r="A36">
            <v>35</v>
          </cell>
          <cell r="B36">
            <v>381805</v>
          </cell>
          <cell r="C36">
            <v>2091439</v>
          </cell>
        </row>
        <row r="37">
          <cell r="A37">
            <v>36</v>
          </cell>
          <cell r="B37">
            <v>389704</v>
          </cell>
          <cell r="C37">
            <v>2481143</v>
          </cell>
        </row>
        <row r="38">
          <cell r="A38">
            <v>37</v>
          </cell>
          <cell r="B38">
            <v>397604</v>
          </cell>
          <cell r="C38">
            <v>2878747</v>
          </cell>
        </row>
        <row r="39">
          <cell r="A39">
            <v>38</v>
          </cell>
          <cell r="B39">
            <v>405503</v>
          </cell>
          <cell r="C39">
            <v>3284250</v>
          </cell>
        </row>
        <row r="40">
          <cell r="A40">
            <v>39</v>
          </cell>
          <cell r="B40">
            <v>413402</v>
          </cell>
          <cell r="C40">
            <v>3697652</v>
          </cell>
        </row>
        <row r="41">
          <cell r="A41">
            <v>40</v>
          </cell>
          <cell r="B41">
            <v>614400</v>
          </cell>
          <cell r="C41">
            <v>4312052</v>
          </cell>
        </row>
        <row r="42">
          <cell r="A42">
            <v>41</v>
          </cell>
          <cell r="B42">
            <v>625920</v>
          </cell>
          <cell r="C42">
            <v>4937972</v>
          </cell>
        </row>
        <row r="43">
          <cell r="A43">
            <v>42</v>
          </cell>
          <cell r="B43">
            <v>637440</v>
          </cell>
          <cell r="C43">
            <v>5575412</v>
          </cell>
        </row>
        <row r="44">
          <cell r="A44">
            <v>43</v>
          </cell>
          <cell r="B44">
            <v>648960</v>
          </cell>
          <cell r="C44">
            <v>6224372</v>
          </cell>
        </row>
        <row r="45">
          <cell r="A45">
            <v>44</v>
          </cell>
          <cell r="B45">
            <v>660480</v>
          </cell>
          <cell r="C45">
            <v>6884852</v>
          </cell>
        </row>
        <row r="46">
          <cell r="A46">
            <v>45</v>
          </cell>
          <cell r="B46">
            <v>695040</v>
          </cell>
          <cell r="C46">
            <v>7579892</v>
          </cell>
        </row>
        <row r="47">
          <cell r="A47">
            <v>46</v>
          </cell>
          <cell r="B47">
            <v>798720</v>
          </cell>
          <cell r="C47">
            <v>8378612</v>
          </cell>
        </row>
        <row r="48">
          <cell r="A48">
            <v>47</v>
          </cell>
          <cell r="B48">
            <v>1006080</v>
          </cell>
          <cell r="C48">
            <v>9384692</v>
          </cell>
        </row>
        <row r="49">
          <cell r="A49">
            <v>48</v>
          </cell>
          <cell r="B49">
            <v>1420800</v>
          </cell>
          <cell r="C49">
            <v>10805492</v>
          </cell>
        </row>
        <row r="50">
          <cell r="A50">
            <v>49</v>
          </cell>
          <cell r="B50">
            <v>1835520</v>
          </cell>
          <cell r="C50">
            <v>12641012</v>
          </cell>
        </row>
        <row r="51">
          <cell r="A51">
            <v>50</v>
          </cell>
          <cell r="B51">
            <v>2250240</v>
          </cell>
          <cell r="C51">
            <v>14891252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view="pageLayout" topLeftCell="A23" workbookViewId="0">
      <selection activeCell="F57" sqref="F57"/>
    </sheetView>
  </sheetViews>
  <sheetFormatPr baseColWidth="10" defaultRowHeight="15" x14ac:dyDescent="0"/>
  <cols>
    <col min="1" max="1" width="18.83203125" customWidth="1"/>
    <col min="2" max="2" width="22.33203125" customWidth="1"/>
    <col min="3" max="3" width="13.5" customWidth="1"/>
    <col min="4" max="4" width="10.83203125" customWidth="1"/>
    <col min="5" max="5" width="9.5" customWidth="1"/>
    <col min="6" max="6" width="8.83203125" customWidth="1"/>
    <col min="7" max="7" width="7.83203125" customWidth="1"/>
    <col min="8" max="8" width="7.1640625" customWidth="1"/>
    <col min="9" max="9" width="7.5" customWidth="1"/>
    <col min="10" max="10" width="17.83203125" bestFit="1" customWidth="1"/>
  </cols>
  <sheetData>
    <row r="1" spans="1:10" ht="17" thickTop="1" thickBot="1">
      <c r="A1" s="1" t="s">
        <v>0</v>
      </c>
      <c r="B1" s="2" t="s">
        <v>1</v>
      </c>
      <c r="C1" s="3" t="s">
        <v>2</v>
      </c>
      <c r="E1" s="4" t="s">
        <v>3</v>
      </c>
    </row>
    <row r="2" spans="1:10" ht="16" thickTop="1">
      <c r="A2" s="5">
        <v>1</v>
      </c>
      <c r="B2" s="6">
        <v>370</v>
      </c>
      <c r="C2" s="7">
        <f>B2</f>
        <v>370</v>
      </c>
    </row>
    <row r="3" spans="1:10">
      <c r="A3" s="8">
        <v>2</v>
      </c>
      <c r="B3" s="9">
        <v>390</v>
      </c>
      <c r="C3" s="10">
        <f>B2+B3</f>
        <v>760</v>
      </c>
      <c r="E3" s="11" t="s">
        <v>4</v>
      </c>
    </row>
    <row r="4" spans="1:10" ht="16" thickBot="1">
      <c r="A4" s="8">
        <v>3</v>
      </c>
      <c r="B4" s="9">
        <v>410</v>
      </c>
      <c r="C4" s="10">
        <f>B2+B3+B4</f>
        <v>1170</v>
      </c>
      <c r="E4" s="11" t="s">
        <v>5</v>
      </c>
    </row>
    <row r="5" spans="1:10" ht="16" thickTop="1">
      <c r="A5" s="8">
        <v>4</v>
      </c>
      <c r="B5" s="9">
        <v>430</v>
      </c>
      <c r="C5" s="10">
        <f>B2+B3+B4+B5</f>
        <v>1600</v>
      </c>
      <c r="E5" s="12" t="s">
        <v>6</v>
      </c>
      <c r="F5" s="13" t="s">
        <v>7</v>
      </c>
      <c r="G5" s="14" t="s">
        <v>8</v>
      </c>
      <c r="H5" s="15" t="s">
        <v>9</v>
      </c>
      <c r="I5" s="16" t="s">
        <v>10</v>
      </c>
      <c r="J5" s="17" t="s">
        <v>11</v>
      </c>
    </row>
    <row r="6" spans="1:10" ht="16" thickBot="1">
      <c r="A6" s="8">
        <v>5</v>
      </c>
      <c r="B6" s="9">
        <v>450</v>
      </c>
      <c r="C6" s="10">
        <f>B2+B3+B4+B5+B6</f>
        <v>2050</v>
      </c>
      <c r="E6" s="18">
        <v>0</v>
      </c>
      <c r="F6" s="19">
        <v>0</v>
      </c>
      <c r="G6" s="19">
        <v>0</v>
      </c>
      <c r="H6" s="19">
        <v>0</v>
      </c>
      <c r="I6" s="19">
        <v>0</v>
      </c>
      <c r="J6" s="20">
        <f>(200000*E6)+(80000*F6)+(30000*G6)+(10000*H6)+(4000*I6)</f>
        <v>0</v>
      </c>
    </row>
    <row r="7" spans="1:10" ht="16" thickTop="1">
      <c r="A7" s="8">
        <v>6</v>
      </c>
      <c r="B7" s="9">
        <v>470</v>
      </c>
      <c r="C7" s="10">
        <f>B2+B3+B4+B5+B6+B7</f>
        <v>2520</v>
      </c>
    </row>
    <row r="8" spans="1:10">
      <c r="A8" s="8">
        <v>7</v>
      </c>
      <c r="B8" s="9">
        <v>490</v>
      </c>
      <c r="C8" s="10">
        <f>SUM(B2:B8)</f>
        <v>3010</v>
      </c>
      <c r="E8" s="11" t="s">
        <v>12</v>
      </c>
    </row>
    <row r="9" spans="1:10">
      <c r="A9" s="8">
        <v>8</v>
      </c>
      <c r="B9" s="9">
        <v>510</v>
      </c>
      <c r="C9" s="10">
        <f>SUM(B2:B9)</f>
        <v>3520</v>
      </c>
      <c r="E9" s="11" t="s">
        <v>13</v>
      </c>
    </row>
    <row r="10" spans="1:10">
      <c r="A10" s="8">
        <v>9</v>
      </c>
      <c r="B10" s="9">
        <v>530</v>
      </c>
      <c r="C10" s="10">
        <f>SUM(B2:B10)</f>
        <v>4050</v>
      </c>
    </row>
    <row r="11" spans="1:10" ht="16" thickBot="1">
      <c r="A11" s="8">
        <v>10</v>
      </c>
      <c r="B11" s="9">
        <v>1375</v>
      </c>
      <c r="C11" s="10">
        <f>SUM(B2:B11)</f>
        <v>5425</v>
      </c>
      <c r="E11" s="11" t="s">
        <v>14</v>
      </c>
    </row>
    <row r="12" spans="1:10" ht="16" thickTop="1">
      <c r="A12" s="8">
        <v>11</v>
      </c>
      <c r="B12" s="9">
        <v>1425</v>
      </c>
      <c r="C12" s="10">
        <f>SUM(B2:B12)</f>
        <v>6850</v>
      </c>
      <c r="E12" s="12" t="s">
        <v>6</v>
      </c>
      <c r="F12" s="13" t="s">
        <v>7</v>
      </c>
      <c r="G12" s="14" t="s">
        <v>8</v>
      </c>
      <c r="H12" s="15" t="s">
        <v>9</v>
      </c>
      <c r="I12" s="16" t="s">
        <v>10</v>
      </c>
      <c r="J12" s="17" t="s">
        <v>11</v>
      </c>
    </row>
    <row r="13" spans="1:10" ht="16" thickBot="1">
      <c r="A13" s="8">
        <v>12</v>
      </c>
      <c r="B13" s="9">
        <v>1475</v>
      </c>
      <c r="C13" s="10">
        <f>SUM(B2:B13)</f>
        <v>8325</v>
      </c>
      <c r="E13" s="21">
        <v>3</v>
      </c>
      <c r="F13" s="22">
        <v>59</v>
      </c>
      <c r="G13" s="22">
        <v>33</v>
      </c>
      <c r="H13" s="22">
        <v>12</v>
      </c>
      <c r="I13" s="22">
        <v>6</v>
      </c>
      <c r="J13" s="23">
        <f>(200000*E13)+(80000*F13)+(30000*G13)+(10000*H13)+(4000*I13)</f>
        <v>6454000</v>
      </c>
    </row>
    <row r="14" spans="1:10" ht="16" thickTop="1">
      <c r="A14" s="8">
        <v>13</v>
      </c>
      <c r="B14" s="9">
        <v>1525</v>
      </c>
      <c r="C14" s="10">
        <f>SUM(B2:B14)</f>
        <v>9850</v>
      </c>
    </row>
    <row r="15" spans="1:10">
      <c r="A15" s="8">
        <v>14</v>
      </c>
      <c r="B15" s="9">
        <v>1575</v>
      </c>
      <c r="C15" s="10">
        <f>SUM(B2:B15)</f>
        <v>11425</v>
      </c>
    </row>
    <row r="16" spans="1:10">
      <c r="A16" s="8">
        <v>15</v>
      </c>
      <c r="B16" s="9">
        <v>4332</v>
      </c>
      <c r="C16" s="10">
        <f>SUM(B2:B16)</f>
        <v>15757</v>
      </c>
    </row>
    <row r="17" spans="1:3">
      <c r="A17" s="8">
        <v>16</v>
      </c>
      <c r="B17" s="9">
        <v>4466</v>
      </c>
      <c r="C17" s="10">
        <f>SUM(B2:B17)</f>
        <v>20223</v>
      </c>
    </row>
    <row r="18" spans="1:3">
      <c r="A18" s="8">
        <v>17</v>
      </c>
      <c r="B18" s="9">
        <v>4600</v>
      </c>
      <c r="C18" s="10">
        <f>SUM(B2:B18)</f>
        <v>24823</v>
      </c>
    </row>
    <row r="19" spans="1:3">
      <c r="A19" s="8">
        <v>18</v>
      </c>
      <c r="B19" s="9">
        <v>4732</v>
      </c>
      <c r="C19" s="10">
        <f>SUM(B2:B19)</f>
        <v>29555</v>
      </c>
    </row>
    <row r="20" spans="1:3">
      <c r="A20" s="8">
        <v>19</v>
      </c>
      <c r="B20" s="9">
        <v>4866</v>
      </c>
      <c r="C20" s="10">
        <f>SUM(B2:B20)</f>
        <v>34421</v>
      </c>
    </row>
    <row r="21" spans="1:3">
      <c r="A21" s="8">
        <v>20</v>
      </c>
      <c r="B21" s="9">
        <v>24000</v>
      </c>
      <c r="C21" s="10">
        <f>SUM(B2:B21)</f>
        <v>58421</v>
      </c>
    </row>
    <row r="22" spans="1:3">
      <c r="A22" s="8">
        <v>21</v>
      </c>
      <c r="B22" s="9">
        <v>24640</v>
      </c>
      <c r="C22" s="10">
        <f>SUM(B2:B22)</f>
        <v>83061</v>
      </c>
    </row>
    <row r="23" spans="1:3">
      <c r="A23" s="8">
        <v>22</v>
      </c>
      <c r="B23" s="9">
        <v>25280</v>
      </c>
      <c r="C23" s="10">
        <f>SUM(B2:B23)</f>
        <v>108341</v>
      </c>
    </row>
    <row r="24" spans="1:3">
      <c r="A24" s="8">
        <v>23</v>
      </c>
      <c r="B24" s="9">
        <v>25920</v>
      </c>
      <c r="C24" s="10">
        <f>SUM(B2:B24)</f>
        <v>134261</v>
      </c>
    </row>
    <row r="25" spans="1:3">
      <c r="A25" s="8">
        <v>24</v>
      </c>
      <c r="B25" s="9">
        <v>26560</v>
      </c>
      <c r="C25" s="10">
        <f>SUM(B2:B25)</f>
        <v>160821</v>
      </c>
    </row>
    <row r="26" spans="1:3">
      <c r="A26" s="8">
        <v>25</v>
      </c>
      <c r="B26" s="9">
        <v>91800</v>
      </c>
      <c r="C26" s="10">
        <f>SUM(B2:B26)</f>
        <v>252621</v>
      </c>
    </row>
    <row r="27" spans="1:3">
      <c r="A27" s="8">
        <v>26</v>
      </c>
      <c r="B27" s="9">
        <v>93960</v>
      </c>
      <c r="C27" s="10">
        <f>SUM(B2:B27)</f>
        <v>346581</v>
      </c>
    </row>
    <row r="28" spans="1:3">
      <c r="A28" s="8">
        <v>27</v>
      </c>
      <c r="B28" s="9">
        <v>96120</v>
      </c>
      <c r="C28" s="10">
        <f>SUM(B2:B28)</f>
        <v>442701</v>
      </c>
    </row>
    <row r="29" spans="1:3">
      <c r="A29" s="8">
        <v>28</v>
      </c>
      <c r="B29" s="9">
        <v>98280</v>
      </c>
      <c r="C29" s="10">
        <f>SUM(B2:B29)</f>
        <v>540981</v>
      </c>
    </row>
    <row r="30" spans="1:3">
      <c r="A30" s="8">
        <v>29</v>
      </c>
      <c r="B30" s="9">
        <v>100440</v>
      </c>
      <c r="C30" s="10">
        <f>SUM(B2:B30)</f>
        <v>641421</v>
      </c>
    </row>
    <row r="31" spans="1:3">
      <c r="A31" s="8">
        <v>30</v>
      </c>
      <c r="B31" s="9">
        <v>204217</v>
      </c>
      <c r="C31" s="10">
        <f>SUM(B2:B31)</f>
        <v>845638</v>
      </c>
    </row>
    <row r="32" spans="1:3">
      <c r="A32" s="8">
        <v>31</v>
      </c>
      <c r="B32" s="9">
        <v>208930</v>
      </c>
      <c r="C32" s="10">
        <f>SUM(B2:B32)</f>
        <v>1054568</v>
      </c>
    </row>
    <row r="33" spans="1:3">
      <c r="A33" s="8">
        <v>32</v>
      </c>
      <c r="B33" s="9">
        <v>213643</v>
      </c>
      <c r="C33" s="10">
        <f>SUM(B2:B33)</f>
        <v>1268211</v>
      </c>
    </row>
    <row r="34" spans="1:3">
      <c r="A34" s="8">
        <v>33</v>
      </c>
      <c r="B34" s="9">
        <v>218355</v>
      </c>
      <c r="C34" s="10">
        <f>SUM(B2:B34)</f>
        <v>1486566</v>
      </c>
    </row>
    <row r="35" spans="1:3">
      <c r="A35" s="8">
        <v>34</v>
      </c>
      <c r="B35" s="9">
        <v>223068</v>
      </c>
      <c r="C35" s="10">
        <f>SUM(B2:B35)</f>
        <v>1709634</v>
      </c>
    </row>
    <row r="36" spans="1:3">
      <c r="A36" s="8">
        <v>35</v>
      </c>
      <c r="B36" s="9">
        <v>381805</v>
      </c>
      <c r="C36" s="10">
        <f>SUM(B2:B36)</f>
        <v>2091439</v>
      </c>
    </row>
    <row r="37" spans="1:3">
      <c r="A37" s="8">
        <v>36</v>
      </c>
      <c r="B37" s="9">
        <v>389704</v>
      </c>
      <c r="C37" s="10">
        <f>SUM(B2:B37)</f>
        <v>2481143</v>
      </c>
    </row>
    <row r="38" spans="1:3">
      <c r="A38" s="8">
        <v>37</v>
      </c>
      <c r="B38" s="9">
        <v>397604</v>
      </c>
      <c r="C38" s="10">
        <f>SUM(B2:B38)</f>
        <v>2878747</v>
      </c>
    </row>
    <row r="39" spans="1:3">
      <c r="A39" s="8">
        <v>38</v>
      </c>
      <c r="B39" s="9">
        <v>405503</v>
      </c>
      <c r="C39" s="10">
        <f>SUM(B2:B39)</f>
        <v>3284250</v>
      </c>
    </row>
    <row r="40" spans="1:3">
      <c r="A40" s="8">
        <v>39</v>
      </c>
      <c r="B40" s="9">
        <v>413402</v>
      </c>
      <c r="C40" s="10">
        <f>SUM(B2:B40)</f>
        <v>3697652</v>
      </c>
    </row>
    <row r="41" spans="1:3">
      <c r="A41" s="8">
        <v>40</v>
      </c>
      <c r="B41" s="9">
        <v>614400</v>
      </c>
      <c r="C41" s="10">
        <f>SUM(B2:B41)</f>
        <v>4312052</v>
      </c>
    </row>
    <row r="42" spans="1:3">
      <c r="A42" s="8">
        <v>41</v>
      </c>
      <c r="B42" s="9">
        <v>625920</v>
      </c>
      <c r="C42" s="10">
        <f>SUM(B2:B42)</f>
        <v>4937972</v>
      </c>
    </row>
    <row r="43" spans="1:3">
      <c r="A43" s="8">
        <v>42</v>
      </c>
      <c r="B43" s="9">
        <v>637440</v>
      </c>
      <c r="C43" s="10">
        <f>SUM(B2:B43)</f>
        <v>5575412</v>
      </c>
    </row>
    <row r="44" spans="1:3">
      <c r="A44" s="8">
        <v>43</v>
      </c>
      <c r="B44" s="9">
        <v>648960</v>
      </c>
      <c r="C44" s="10">
        <f>SUM(B2:B44)</f>
        <v>6224372</v>
      </c>
    </row>
    <row r="45" spans="1:3">
      <c r="A45" s="8">
        <v>44</v>
      </c>
      <c r="B45" s="9">
        <v>660480</v>
      </c>
      <c r="C45" s="10">
        <f>SUM(B2:B45)</f>
        <v>6884852</v>
      </c>
    </row>
    <row r="46" spans="1:3">
      <c r="A46" s="8">
        <v>45</v>
      </c>
      <c r="B46" s="9">
        <v>695040</v>
      </c>
      <c r="C46" s="10">
        <f>SUM(B2:B46)</f>
        <v>7579892</v>
      </c>
    </row>
    <row r="47" spans="1:3">
      <c r="A47" s="8">
        <v>46</v>
      </c>
      <c r="B47" s="9">
        <v>798720</v>
      </c>
      <c r="C47" s="10">
        <f>SUM(B2:B47)</f>
        <v>8378612</v>
      </c>
    </row>
    <row r="48" spans="1:3">
      <c r="A48" s="8">
        <v>47</v>
      </c>
      <c r="B48" s="9">
        <v>1006080</v>
      </c>
      <c r="C48" s="10">
        <f>SUM(B2:B48)</f>
        <v>9384692</v>
      </c>
    </row>
    <row r="49" spans="1:5">
      <c r="A49" s="8">
        <v>48</v>
      </c>
      <c r="B49" s="9">
        <v>1420800</v>
      </c>
      <c r="C49" s="10">
        <f>SUM(B2:B49)</f>
        <v>10805492</v>
      </c>
    </row>
    <row r="50" spans="1:5">
      <c r="A50" s="8">
        <v>49</v>
      </c>
      <c r="B50" s="9">
        <v>1835520</v>
      </c>
      <c r="C50" s="10">
        <f>SUM(B2:B50)</f>
        <v>12641012</v>
      </c>
    </row>
    <row r="51" spans="1:5" ht="16" thickBot="1">
      <c r="A51" s="18">
        <v>50</v>
      </c>
      <c r="B51" s="19">
        <v>2250240</v>
      </c>
      <c r="C51" s="20">
        <f>SUM(B2:B51)</f>
        <v>14891252</v>
      </c>
    </row>
    <row r="52" spans="1:5" ht="16" thickTop="1"/>
    <row r="54" spans="1:5" ht="16" thickBot="1">
      <c r="A54" t="s">
        <v>15</v>
      </c>
    </row>
    <row r="55" spans="1:5" ht="16" thickTop="1">
      <c r="A55" s="24" t="s">
        <v>2</v>
      </c>
      <c r="B55" s="25" t="s">
        <v>16</v>
      </c>
      <c r="C55" s="26"/>
      <c r="D55" s="27" t="s">
        <v>17</v>
      </c>
      <c r="E55" s="28" t="s">
        <v>18</v>
      </c>
    </row>
    <row r="56" spans="1:5">
      <c r="A56" s="29" t="s">
        <v>19</v>
      </c>
      <c r="B56" s="30" t="s">
        <v>20</v>
      </c>
      <c r="C56" s="31" t="s">
        <v>21</v>
      </c>
      <c r="D56" s="32" t="s">
        <v>22</v>
      </c>
      <c r="E56" s="33" t="s">
        <v>23</v>
      </c>
    </row>
    <row r="57" spans="1:5" ht="16" thickBot="1">
      <c r="A57" s="34">
        <v>0</v>
      </c>
      <c r="B57" s="35">
        <v>0</v>
      </c>
      <c r="C57" s="35">
        <f>A57-B57</f>
        <v>0</v>
      </c>
      <c r="D57" s="35">
        <v>1</v>
      </c>
      <c r="E57" s="36">
        <f>C57/D57</f>
        <v>0</v>
      </c>
    </row>
    <row r="58" spans="1:5" ht="16" thickTop="1"/>
    <row r="59" spans="1:5">
      <c r="A59" s="4" t="s">
        <v>24</v>
      </c>
      <c r="B59" s="4"/>
      <c r="D59" s="4" t="s">
        <v>25</v>
      </c>
    </row>
    <row r="61" spans="1:5" ht="16" thickBot="1">
      <c r="A61" t="s">
        <v>26</v>
      </c>
    </row>
    <row r="62" spans="1:5" ht="16" thickTop="1">
      <c r="A62" s="24" t="s">
        <v>2</v>
      </c>
      <c r="B62" s="25" t="s">
        <v>16</v>
      </c>
      <c r="C62" s="26"/>
      <c r="D62" s="27" t="s">
        <v>17</v>
      </c>
      <c r="E62" s="28" t="s">
        <v>18</v>
      </c>
    </row>
    <row r="63" spans="1:5">
      <c r="A63" s="29" t="s">
        <v>19</v>
      </c>
      <c r="B63" s="30" t="s">
        <v>20</v>
      </c>
      <c r="C63" s="31" t="s">
        <v>21</v>
      </c>
      <c r="D63" s="32" t="s">
        <v>22</v>
      </c>
      <c r="E63" s="33" t="s">
        <v>23</v>
      </c>
    </row>
    <row r="64" spans="1:5" ht="16" thickBot="1">
      <c r="A64" s="37">
        <v>14891252</v>
      </c>
      <c r="B64" s="38">
        <v>0</v>
      </c>
      <c r="C64" s="38">
        <f>A64-B64</f>
        <v>14891252</v>
      </c>
      <c r="D64" s="38">
        <v>200000</v>
      </c>
      <c r="E64" s="39">
        <f>C64/D64</f>
        <v>74.45626</v>
      </c>
    </row>
    <row r="65" spans="1:2" ht="16" thickTop="1">
      <c r="A65" s="40" t="s">
        <v>27</v>
      </c>
      <c r="B65" t="s">
        <v>28</v>
      </c>
    </row>
    <row r="66" spans="1:2">
      <c r="B66" t="s">
        <v>29</v>
      </c>
    </row>
  </sheetData>
  <phoneticPr fontId="4" type="noConversion"/>
  <pageMargins left="0.75" right="0.75" top="1" bottom="1" header="0.5" footer="0.5"/>
  <pageSetup scale="63" orientation="portrait" horizontalDpi="4294967292" verticalDpi="4294967292"/>
  <colBreaks count="1" manualBreakCount="1">
    <brk id="11" max="1048575" man="1"/>
  </colBreaks>
  <drawing r:id="rId1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 Levels</vt:lpstr>
    </vt:vector>
  </TitlesOfParts>
  <Company>Steak n' Shake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Hartman</dc:creator>
  <cp:lastModifiedBy>Timothy Hartman</cp:lastModifiedBy>
  <dcterms:created xsi:type="dcterms:W3CDTF">2014-02-26T17:58:02Z</dcterms:created>
  <dcterms:modified xsi:type="dcterms:W3CDTF">2014-02-26T17:58:23Z</dcterms:modified>
</cp:coreProperties>
</file>